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52817753\Desktop\"/>
    </mc:Choice>
  </mc:AlternateContent>
  <bookViews>
    <workbookView xWindow="0" yWindow="0" windowWidth="28800" windowHeight="122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8" i="1" l="1"/>
  <c r="C118" i="1"/>
  <c r="D117" i="1"/>
  <c r="C117" i="1"/>
  <c r="E87" i="1" l="1"/>
  <c r="D87" i="1"/>
  <c r="C87" i="1"/>
  <c r="E86" i="1"/>
  <c r="D86" i="1"/>
  <c r="C86" i="1"/>
  <c r="D102" i="1" l="1"/>
  <c r="C102" i="1"/>
  <c r="D101" i="1"/>
  <c r="C101" i="1"/>
  <c r="F71" i="1" l="1"/>
  <c r="E71" i="1"/>
  <c r="D71" i="1"/>
  <c r="C71" i="1"/>
  <c r="F70" i="1"/>
  <c r="E70" i="1"/>
  <c r="D70" i="1"/>
  <c r="C70" i="1"/>
  <c r="F53" i="1" l="1"/>
  <c r="E53" i="1"/>
  <c r="D53" i="1"/>
  <c r="C53" i="1"/>
  <c r="F52" i="1"/>
  <c r="E52" i="1"/>
  <c r="D52" i="1"/>
  <c r="C52" i="1"/>
  <c r="F37" i="1" l="1"/>
  <c r="E37" i="1"/>
  <c r="D37" i="1"/>
  <c r="C37" i="1"/>
  <c r="F36" i="1"/>
  <c r="E36" i="1"/>
  <c r="D36" i="1"/>
  <c r="C36" i="1"/>
  <c r="F21" i="1" l="1"/>
  <c r="E21" i="1"/>
  <c r="D21" i="1"/>
  <c r="C21" i="1"/>
  <c r="F20" i="1"/>
  <c r="E20" i="1"/>
  <c r="D20" i="1"/>
  <c r="C20" i="1"/>
</calcChain>
</file>

<file path=xl/sharedStrings.xml><?xml version="1.0" encoding="utf-8"?>
<sst xmlns="http://schemas.openxmlformats.org/spreadsheetml/2006/main" count="132" uniqueCount="27">
  <si>
    <t>Etiquetas de fila</t>
  </si>
  <si>
    <t>Total general</t>
  </si>
  <si>
    <t>Adelantado</t>
  </si>
  <si>
    <t>EXTERNO</t>
  </si>
  <si>
    <t>INTERNO</t>
  </si>
  <si>
    <t>Demorado</t>
  </si>
  <si>
    <t>Cumplimiento Itinerario</t>
  </si>
  <si>
    <t>Cumplimiento Servicio</t>
  </si>
  <si>
    <t>Cancelado</t>
  </si>
  <si>
    <t>Cumplido</t>
  </si>
  <si>
    <t>AVIANCA</t>
  </si>
  <si>
    <t>SATENA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</si>
  <si>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</si>
  <si>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</si>
  <si>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</si>
  <si>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</si>
  <si>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No especifico</t>
  </si>
  <si>
    <t>ADA</t>
  </si>
  <si>
    <t>INTERNACIONAL</t>
  </si>
  <si>
    <t>VIVA COLOMBIA</t>
  </si>
  <si>
    <t>CUMPLIMIENTO AEROCOMERCIAL POR CAUSAS
MARZO 2018</t>
  </si>
  <si>
    <t>SECUNDARIA</t>
  </si>
  <si>
    <t>TRONCAL</t>
  </si>
  <si>
    <t>Penalizado</t>
  </si>
  <si>
    <t>Externo</t>
  </si>
  <si>
    <t>Interno</t>
  </si>
  <si>
    <t>EASYFLY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</si>
</sst>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Khmer UI"/>
      <family val="2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10" fontId="3" fillId="0" borderId="12" xfId="1" applyNumberFormat="1" applyFont="1" applyBorder="1" applyAlignment="1"/>
    <xf numFmtId="10" fontId="0" fillId="0" borderId="13" xfId="1" applyNumberFormat="1" applyFont="1" applyBorder="1"/>
    <xf numFmtId="10" fontId="3" fillId="0" borderId="15" xfId="1" applyNumberFormat="1" applyFont="1" applyBorder="1" applyAlignment="1"/>
    <xf numFmtId="10" fontId="0" fillId="0" borderId="10" xfId="1" applyNumberFormat="1" applyFont="1" applyBorder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 readingOrder="1"/>
    </xf>
    <xf numFmtId="10" fontId="0" fillId="4" borderId="14" xfId="1" applyNumberFormat="1" applyFont="1" applyFill="1" applyBorder="1"/>
    <xf numFmtId="10" fontId="0" fillId="4" borderId="11" xfId="1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64" fontId="0" fillId="0" borderId="13" xfId="1" applyNumberFormat="1" applyFont="1" applyBorder="1"/>
    <xf numFmtId="164" fontId="0" fillId="0" borderId="10" xfId="1" applyNumberFormat="1" applyFont="1" applyBorder="1"/>
    <xf numFmtId="164" fontId="0" fillId="4" borderId="14" xfId="1" applyNumberFormat="1" applyFont="1" applyFill="1" applyBorder="1"/>
    <xf numFmtId="164" fontId="0" fillId="4" borderId="11" xfId="1" applyNumberFormat="1" applyFont="1" applyFill="1" applyBorder="1"/>
    <xf numFmtId="10" fontId="0" fillId="0" borderId="0" xfId="1" applyNumberFormat="1" applyFont="1"/>
    <xf numFmtId="0" fontId="2" fillId="2" borderId="19" xfId="0" applyFont="1" applyFill="1" applyBorder="1" applyAlignment="1">
      <alignment horizontal="left"/>
    </xf>
    <xf numFmtId="0" fontId="2" fillId="2" borderId="20" xfId="0" applyNumberFormat="1" applyFont="1" applyFill="1" applyBorder="1"/>
    <xf numFmtId="0" fontId="2" fillId="2" borderId="21" xfId="0" applyNumberFormat="1" applyFont="1" applyFill="1" applyBorder="1"/>
    <xf numFmtId="0" fontId="2" fillId="3" borderId="9" xfId="0" applyFont="1" applyFill="1" applyBorder="1" applyAlignment="1">
      <alignment horizontal="left" indent="1"/>
    </xf>
    <xf numFmtId="0" fontId="2" fillId="3" borderId="10" xfId="0" applyNumberFormat="1" applyFont="1" applyFill="1" applyBorder="1"/>
    <xf numFmtId="0" fontId="2" fillId="3" borderId="11" xfId="0" applyNumberFormat="1" applyFont="1" applyFill="1" applyBorder="1"/>
    <xf numFmtId="0" fontId="0" fillId="0" borderId="10" xfId="0" applyNumberFormat="1" applyBorder="1"/>
    <xf numFmtId="0" fontId="0" fillId="0" borderId="11" xfId="0" applyNumberFormat="1" applyBorder="1"/>
    <xf numFmtId="164" fontId="3" fillId="0" borderId="12" xfId="1" applyNumberFormat="1" applyFont="1" applyBorder="1" applyAlignment="1"/>
    <xf numFmtId="164" fontId="3" fillId="0" borderId="15" xfId="1" applyNumberFormat="1" applyFont="1" applyBorder="1" applyAlignment="1"/>
    <xf numFmtId="10" fontId="0" fillId="0" borderId="0" xfId="1" applyNumberFormat="1" applyFont="1" applyBorder="1"/>
    <xf numFmtId="10" fontId="0" fillId="0" borderId="0" xfId="0" applyNumberFormat="1"/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8"/>
  <sheetViews>
    <sheetView tabSelected="1" zoomScale="85" zoomScaleNormal="85" workbookViewId="0">
      <selection activeCell="K17" sqref="K17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5.5703125" bestFit="1" customWidth="1"/>
    <col min="9" max="9" width="17.28515625" bestFit="1" customWidth="1"/>
    <col min="10" max="11" width="12.5703125" bestFit="1" customWidth="1"/>
  </cols>
  <sheetData>
    <row r="1" spans="2:14" ht="20.25" customHeight="1" thickBot="1" x14ac:dyDescent="0.3"/>
    <row r="2" spans="2:14" ht="46.5" customHeight="1" thickBot="1" x14ac:dyDescent="0.3">
      <c r="B2" s="40" t="s">
        <v>20</v>
      </c>
      <c r="C2" s="41"/>
      <c r="D2" s="41"/>
      <c r="E2" s="41"/>
      <c r="F2" s="41"/>
      <c r="G2" s="42"/>
      <c r="H2" s="12"/>
    </row>
    <row r="3" spans="2:14" x14ac:dyDescent="0.25">
      <c r="B3" s="13"/>
      <c r="C3" s="13"/>
      <c r="D3" s="13"/>
      <c r="E3" s="13"/>
      <c r="F3" s="13"/>
      <c r="G3" s="12"/>
      <c r="H3" s="12"/>
    </row>
    <row r="4" spans="2:14" x14ac:dyDescent="0.25">
      <c r="B4" s="14" t="s">
        <v>12</v>
      </c>
      <c r="C4" s="14"/>
      <c r="D4" s="14"/>
      <c r="E4" s="14"/>
      <c r="F4" s="14"/>
      <c r="G4" s="14"/>
      <c r="H4" s="14"/>
    </row>
    <row r="5" spans="2:14" x14ac:dyDescent="0.25">
      <c r="B5" s="14" t="s">
        <v>13</v>
      </c>
      <c r="C5" s="14"/>
      <c r="D5" s="14"/>
      <c r="E5" s="14"/>
      <c r="F5" s="14"/>
      <c r="G5" s="12"/>
    </row>
    <row r="6" spans="2:14" ht="15.75" thickBot="1" x14ac:dyDescent="0.3">
      <c r="E6" s="27"/>
      <c r="F6" s="27"/>
      <c r="J6" s="27"/>
      <c r="K6" s="27"/>
      <c r="M6" s="27"/>
      <c r="N6" s="27"/>
    </row>
    <row r="7" spans="2:14" x14ac:dyDescent="0.25">
      <c r="B7" s="1" t="s">
        <v>0</v>
      </c>
      <c r="C7" s="2" t="s">
        <v>18</v>
      </c>
      <c r="D7" s="2" t="s">
        <v>21</v>
      </c>
      <c r="E7" s="2" t="s">
        <v>22</v>
      </c>
      <c r="F7" s="3" t="s">
        <v>1</v>
      </c>
      <c r="J7" s="27"/>
      <c r="K7" s="27"/>
      <c r="M7" s="27"/>
      <c r="N7" s="27"/>
    </row>
    <row r="8" spans="2:14" x14ac:dyDescent="0.25">
      <c r="B8" s="4" t="s">
        <v>14</v>
      </c>
      <c r="C8" s="17">
        <v>57</v>
      </c>
      <c r="D8" s="17">
        <v>961</v>
      </c>
      <c r="E8" s="17">
        <v>2050</v>
      </c>
      <c r="F8" s="18">
        <v>3068</v>
      </c>
      <c r="J8" s="27"/>
      <c r="K8" s="27"/>
      <c r="M8" s="27"/>
      <c r="N8" s="27"/>
    </row>
    <row r="9" spans="2:14" x14ac:dyDescent="0.25">
      <c r="B9" s="5" t="s">
        <v>2</v>
      </c>
      <c r="C9" s="19"/>
      <c r="D9" s="19">
        <v>8</v>
      </c>
      <c r="E9" s="19">
        <v>4</v>
      </c>
      <c r="F9" s="20">
        <v>12</v>
      </c>
      <c r="J9" s="27"/>
      <c r="K9" s="27"/>
      <c r="M9" s="27"/>
      <c r="N9" s="27"/>
    </row>
    <row r="10" spans="2:14" x14ac:dyDescent="0.25">
      <c r="B10" s="6" t="s">
        <v>3</v>
      </c>
      <c r="C10" s="21"/>
      <c r="D10" s="21">
        <v>8</v>
      </c>
      <c r="E10" s="21">
        <v>4</v>
      </c>
      <c r="F10" s="22">
        <v>12</v>
      </c>
      <c r="J10" s="27"/>
      <c r="K10" s="27"/>
      <c r="M10" s="27"/>
      <c r="N10" s="27"/>
    </row>
    <row r="11" spans="2:14" x14ac:dyDescent="0.25">
      <c r="B11" s="5" t="s">
        <v>8</v>
      </c>
      <c r="C11" s="19"/>
      <c r="D11" s="19">
        <v>1</v>
      </c>
      <c r="E11" s="19">
        <v>23</v>
      </c>
      <c r="F11" s="20">
        <v>24</v>
      </c>
      <c r="J11" s="27"/>
      <c r="K11" s="27"/>
      <c r="M11" s="27"/>
      <c r="N11" s="27"/>
    </row>
    <row r="12" spans="2:14" x14ac:dyDescent="0.25">
      <c r="B12" s="6" t="s">
        <v>3</v>
      </c>
      <c r="C12" s="21"/>
      <c r="D12" s="21"/>
      <c r="E12" s="21">
        <v>9</v>
      </c>
      <c r="F12" s="22">
        <v>9</v>
      </c>
      <c r="J12" s="27"/>
      <c r="K12" s="27"/>
      <c r="M12" s="27"/>
      <c r="N12" s="27"/>
    </row>
    <row r="13" spans="2:14" x14ac:dyDescent="0.25">
      <c r="B13" s="6" t="s">
        <v>4</v>
      </c>
      <c r="C13" s="21"/>
      <c r="D13" s="21">
        <v>1</v>
      </c>
      <c r="E13" s="21">
        <v>4</v>
      </c>
      <c r="F13" s="22">
        <v>5</v>
      </c>
      <c r="J13" s="39"/>
      <c r="K13" s="39"/>
    </row>
    <row r="14" spans="2:14" x14ac:dyDescent="0.25">
      <c r="B14" s="6" t="s">
        <v>16</v>
      </c>
      <c r="C14" s="21"/>
      <c r="D14" s="21"/>
      <c r="E14" s="21">
        <v>10</v>
      </c>
      <c r="F14" s="22">
        <v>10</v>
      </c>
    </row>
    <row r="15" spans="2:14" x14ac:dyDescent="0.25">
      <c r="B15" s="5" t="s">
        <v>9</v>
      </c>
      <c r="C15" s="19">
        <v>51</v>
      </c>
      <c r="D15" s="19">
        <v>802</v>
      </c>
      <c r="E15" s="19">
        <v>1683</v>
      </c>
      <c r="F15" s="20">
        <v>2536</v>
      </c>
    </row>
    <row r="16" spans="2:14" x14ac:dyDescent="0.25">
      <c r="B16" s="5" t="s">
        <v>5</v>
      </c>
      <c r="C16" s="19">
        <v>6</v>
      </c>
      <c r="D16" s="19">
        <v>150</v>
      </c>
      <c r="E16" s="19">
        <v>340</v>
      </c>
      <c r="F16" s="20">
        <v>496</v>
      </c>
    </row>
    <row r="17" spans="2:6" x14ac:dyDescent="0.25">
      <c r="B17" s="6" t="s">
        <v>3</v>
      </c>
      <c r="C17" s="21">
        <v>4</v>
      </c>
      <c r="D17" s="21">
        <v>78</v>
      </c>
      <c r="E17" s="21">
        <v>176</v>
      </c>
      <c r="F17" s="22">
        <v>258</v>
      </c>
    </row>
    <row r="18" spans="2:6" x14ac:dyDescent="0.25">
      <c r="B18" s="6" t="s">
        <v>4</v>
      </c>
      <c r="C18" s="21">
        <v>2</v>
      </c>
      <c r="D18" s="21">
        <v>72</v>
      </c>
      <c r="E18" s="21">
        <v>164</v>
      </c>
      <c r="F18" s="22">
        <v>238</v>
      </c>
    </row>
    <row r="19" spans="2:6" ht="15.75" thickBot="1" x14ac:dyDescent="0.3">
      <c r="B19" s="28" t="s">
        <v>1</v>
      </c>
      <c r="C19" s="29">
        <v>57</v>
      </c>
      <c r="D19" s="29">
        <v>961</v>
      </c>
      <c r="E19" s="29">
        <v>2050</v>
      </c>
      <c r="F19" s="30">
        <v>3068</v>
      </c>
    </row>
    <row r="20" spans="2:6" ht="15.75" x14ac:dyDescent="0.3">
      <c r="B20" s="8" t="s">
        <v>6</v>
      </c>
      <c r="C20" s="9">
        <f>+C15/C8</f>
        <v>0.89473684210526316</v>
      </c>
      <c r="D20" s="9">
        <f t="shared" ref="D20:F20" si="0">+D15/D8</f>
        <v>0.83454734651404783</v>
      </c>
      <c r="E20" s="9">
        <f t="shared" si="0"/>
        <v>0.82097560975609751</v>
      </c>
      <c r="F20" s="15">
        <f t="shared" si="0"/>
        <v>0.82659713168187743</v>
      </c>
    </row>
    <row r="21" spans="2:6" ht="16.5" thickBot="1" x14ac:dyDescent="0.35">
      <c r="B21" s="10" t="s">
        <v>7</v>
      </c>
      <c r="C21" s="11">
        <f>+C15/(C8-C10-C12-C17)</f>
        <v>0.96226415094339623</v>
      </c>
      <c r="D21" s="11">
        <f t="shared" ref="D21:F21" si="1">+D15/(D8-D10-D12-D17)</f>
        <v>0.91657142857142859</v>
      </c>
      <c r="E21" s="11">
        <f t="shared" si="1"/>
        <v>0.90435249865663625</v>
      </c>
      <c r="F21" s="16">
        <f t="shared" si="1"/>
        <v>0.90928648261025458</v>
      </c>
    </row>
    <row r="22" spans="2:6" ht="15.75" thickBot="1" x14ac:dyDescent="0.3"/>
    <row r="23" spans="2:6" x14ac:dyDescent="0.25">
      <c r="B23" s="1" t="s">
        <v>0</v>
      </c>
      <c r="C23" s="2" t="s">
        <v>18</v>
      </c>
      <c r="D23" s="2" t="s">
        <v>21</v>
      </c>
      <c r="E23" s="2" t="s">
        <v>22</v>
      </c>
      <c r="F23" s="3" t="s">
        <v>1</v>
      </c>
    </row>
    <row r="24" spans="2:6" x14ac:dyDescent="0.25">
      <c r="B24" s="4" t="s">
        <v>15</v>
      </c>
      <c r="C24" s="17">
        <v>804</v>
      </c>
      <c r="D24" s="17">
        <v>190</v>
      </c>
      <c r="E24" s="17">
        <v>122</v>
      </c>
      <c r="F24" s="18">
        <v>1116</v>
      </c>
    </row>
    <row r="25" spans="2:6" x14ac:dyDescent="0.25">
      <c r="B25" s="5" t="s">
        <v>2</v>
      </c>
      <c r="C25" s="19">
        <v>72</v>
      </c>
      <c r="D25" s="19">
        <v>8</v>
      </c>
      <c r="E25" s="19">
        <v>5</v>
      </c>
      <c r="F25" s="20">
        <v>85</v>
      </c>
    </row>
    <row r="26" spans="2:6" x14ac:dyDescent="0.25">
      <c r="B26" s="6" t="s">
        <v>3</v>
      </c>
      <c r="C26" s="21">
        <v>1</v>
      </c>
      <c r="D26" s="21">
        <v>1</v>
      </c>
      <c r="E26" s="21">
        <v>2</v>
      </c>
      <c r="F26" s="22">
        <v>4</v>
      </c>
    </row>
    <row r="27" spans="2:6" x14ac:dyDescent="0.25">
      <c r="B27" s="6" t="s">
        <v>4</v>
      </c>
      <c r="C27" s="21"/>
      <c r="D27" s="21">
        <v>6</v>
      </c>
      <c r="E27" s="21">
        <v>3</v>
      </c>
      <c r="F27" s="22">
        <v>9</v>
      </c>
    </row>
    <row r="28" spans="2:6" x14ac:dyDescent="0.25">
      <c r="B28" s="6" t="s">
        <v>16</v>
      </c>
      <c r="C28" s="21">
        <v>71</v>
      </c>
      <c r="D28" s="21">
        <v>1</v>
      </c>
      <c r="E28" s="21"/>
      <c r="F28" s="22">
        <v>72</v>
      </c>
    </row>
    <row r="29" spans="2:6" x14ac:dyDescent="0.25">
      <c r="B29" s="5" t="s">
        <v>8</v>
      </c>
      <c r="C29" s="19">
        <v>50</v>
      </c>
      <c r="D29" s="19">
        <v>2</v>
      </c>
      <c r="E29" s="19"/>
      <c r="F29" s="20">
        <v>52</v>
      </c>
    </row>
    <row r="30" spans="2:6" x14ac:dyDescent="0.25">
      <c r="B30" s="6" t="s">
        <v>4</v>
      </c>
      <c r="C30" s="21">
        <v>50</v>
      </c>
      <c r="D30" s="21">
        <v>2</v>
      </c>
      <c r="E30" s="21"/>
      <c r="F30" s="22">
        <v>52</v>
      </c>
    </row>
    <row r="31" spans="2:6" x14ac:dyDescent="0.25">
      <c r="B31" s="5" t="s">
        <v>9</v>
      </c>
      <c r="C31" s="19">
        <v>624</v>
      </c>
      <c r="D31" s="19">
        <v>160</v>
      </c>
      <c r="E31" s="19">
        <v>113</v>
      </c>
      <c r="F31" s="20">
        <v>897</v>
      </c>
    </row>
    <row r="32" spans="2:6" x14ac:dyDescent="0.25">
      <c r="B32" s="5" t="s">
        <v>5</v>
      </c>
      <c r="C32" s="19">
        <v>45</v>
      </c>
      <c r="D32" s="19">
        <v>18</v>
      </c>
      <c r="E32" s="19">
        <v>3</v>
      </c>
      <c r="F32" s="20">
        <v>66</v>
      </c>
    </row>
    <row r="33" spans="2:6" x14ac:dyDescent="0.25">
      <c r="B33" s="6" t="s">
        <v>3</v>
      </c>
      <c r="C33" s="21">
        <v>22</v>
      </c>
      <c r="D33" s="21">
        <v>16</v>
      </c>
      <c r="E33" s="21">
        <v>3</v>
      </c>
      <c r="F33" s="22">
        <v>41</v>
      </c>
    </row>
    <row r="34" spans="2:6" x14ac:dyDescent="0.25">
      <c r="B34" s="6" t="s">
        <v>4</v>
      </c>
      <c r="C34" s="21">
        <v>23</v>
      </c>
      <c r="D34" s="21">
        <v>2</v>
      </c>
      <c r="E34" s="21"/>
      <c r="F34" s="22">
        <v>25</v>
      </c>
    </row>
    <row r="35" spans="2:6" ht="15.75" thickBot="1" x14ac:dyDescent="0.3">
      <c r="B35" s="31" t="s">
        <v>23</v>
      </c>
      <c r="C35" s="32">
        <v>13</v>
      </c>
      <c r="D35" s="32">
        <v>2</v>
      </c>
      <c r="E35" s="32">
        <v>1</v>
      </c>
      <c r="F35" s="33">
        <v>16</v>
      </c>
    </row>
    <row r="36" spans="2:6" ht="15.75" x14ac:dyDescent="0.3">
      <c r="B36" s="8" t="s">
        <v>6</v>
      </c>
      <c r="C36" s="23">
        <f>+C31/C24</f>
        <v>0.77611940298507465</v>
      </c>
      <c r="D36" s="23">
        <f t="shared" ref="D36:F36" si="2">+D31/D24</f>
        <v>0.84210526315789469</v>
      </c>
      <c r="E36" s="23">
        <f t="shared" si="2"/>
        <v>0.92622950819672134</v>
      </c>
      <c r="F36" s="25">
        <f t="shared" si="2"/>
        <v>0.80376344086021501</v>
      </c>
    </row>
    <row r="37" spans="2:6" ht="16.5" thickBot="1" x14ac:dyDescent="0.35">
      <c r="B37" s="10" t="s">
        <v>7</v>
      </c>
      <c r="C37" s="24">
        <f>+C31/(C24-C26-C33)</f>
        <v>0.79897567221510879</v>
      </c>
      <c r="D37" s="24">
        <f t="shared" ref="D37:F37" si="3">+D31/(D24-D26-D33)</f>
        <v>0.92485549132947975</v>
      </c>
      <c r="E37" s="24">
        <f t="shared" si="3"/>
        <v>0.96581196581196582</v>
      </c>
      <c r="F37" s="26">
        <f t="shared" si="3"/>
        <v>0.83753501400560226</v>
      </c>
    </row>
    <row r="38" spans="2:6" ht="15.75" thickBot="1" x14ac:dyDescent="0.3"/>
    <row r="39" spans="2:6" x14ac:dyDescent="0.25">
      <c r="B39" s="1" t="s">
        <v>0</v>
      </c>
      <c r="C39" s="2" t="s">
        <v>18</v>
      </c>
      <c r="D39" s="2" t="s">
        <v>21</v>
      </c>
      <c r="E39" s="2" t="s">
        <v>22</v>
      </c>
      <c r="F39" s="3" t="s">
        <v>1</v>
      </c>
    </row>
    <row r="40" spans="2:6" x14ac:dyDescent="0.25">
      <c r="B40" s="4" t="s">
        <v>10</v>
      </c>
      <c r="C40" s="17">
        <v>1572</v>
      </c>
      <c r="D40" s="17">
        <v>2762</v>
      </c>
      <c r="E40" s="17">
        <v>8163</v>
      </c>
      <c r="F40" s="18">
        <v>12497</v>
      </c>
    </row>
    <row r="41" spans="2:6" x14ac:dyDescent="0.25">
      <c r="B41" s="5" t="s">
        <v>2</v>
      </c>
      <c r="C41" s="19">
        <v>19</v>
      </c>
      <c r="D41" s="19">
        <v>36</v>
      </c>
      <c r="E41" s="19">
        <v>8</v>
      </c>
      <c r="F41" s="20">
        <v>63</v>
      </c>
    </row>
    <row r="42" spans="2:6" x14ac:dyDescent="0.25">
      <c r="B42" s="6" t="s">
        <v>3</v>
      </c>
      <c r="C42" s="21">
        <v>4</v>
      </c>
      <c r="D42" s="21"/>
      <c r="E42" s="21"/>
      <c r="F42" s="22">
        <v>4</v>
      </c>
    </row>
    <row r="43" spans="2:6" x14ac:dyDescent="0.25">
      <c r="B43" s="6" t="s">
        <v>4</v>
      </c>
      <c r="C43" s="21">
        <v>15</v>
      </c>
      <c r="D43" s="21">
        <v>36</v>
      </c>
      <c r="E43" s="21">
        <v>8</v>
      </c>
      <c r="F43" s="22">
        <v>59</v>
      </c>
    </row>
    <row r="44" spans="2:6" x14ac:dyDescent="0.25">
      <c r="B44" s="5" t="s">
        <v>8</v>
      </c>
      <c r="C44" s="19">
        <v>27</v>
      </c>
      <c r="D44" s="19">
        <v>388</v>
      </c>
      <c r="E44" s="19">
        <v>326</v>
      </c>
      <c r="F44" s="20">
        <v>741</v>
      </c>
    </row>
    <row r="45" spans="2:6" x14ac:dyDescent="0.25">
      <c r="B45" s="6" t="s">
        <v>3</v>
      </c>
      <c r="C45" s="21">
        <v>4</v>
      </c>
      <c r="D45" s="21">
        <v>30</v>
      </c>
      <c r="E45" s="21">
        <v>89</v>
      </c>
      <c r="F45" s="22">
        <v>123</v>
      </c>
    </row>
    <row r="46" spans="2:6" x14ac:dyDescent="0.25">
      <c r="B46" s="6" t="s">
        <v>4</v>
      </c>
      <c r="C46" s="21">
        <v>23</v>
      </c>
      <c r="D46" s="21">
        <v>358</v>
      </c>
      <c r="E46" s="21">
        <v>237</v>
      </c>
      <c r="F46" s="22">
        <v>618</v>
      </c>
    </row>
    <row r="47" spans="2:6" x14ac:dyDescent="0.25">
      <c r="B47" s="5" t="s">
        <v>9</v>
      </c>
      <c r="C47" s="19">
        <v>961</v>
      </c>
      <c r="D47" s="19">
        <v>1652</v>
      </c>
      <c r="E47" s="19">
        <v>5587</v>
      </c>
      <c r="F47" s="20">
        <v>8200</v>
      </c>
    </row>
    <row r="48" spans="2:6" x14ac:dyDescent="0.25">
      <c r="B48" s="5" t="s">
        <v>5</v>
      </c>
      <c r="C48" s="19">
        <v>565</v>
      </c>
      <c r="D48" s="19">
        <v>686</v>
      </c>
      <c r="E48" s="19">
        <v>2242</v>
      </c>
      <c r="F48" s="20">
        <v>3493</v>
      </c>
    </row>
    <row r="49" spans="2:6" x14ac:dyDescent="0.25">
      <c r="B49" s="6" t="s">
        <v>3</v>
      </c>
      <c r="C49" s="21">
        <v>280</v>
      </c>
      <c r="D49" s="21">
        <v>370</v>
      </c>
      <c r="E49" s="21">
        <v>934</v>
      </c>
      <c r="F49" s="22">
        <v>1584</v>
      </c>
    </row>
    <row r="50" spans="2:6" x14ac:dyDescent="0.25">
      <c r="B50" s="6" t="s">
        <v>4</v>
      </c>
      <c r="C50" s="21">
        <v>285</v>
      </c>
      <c r="D50" s="21">
        <v>315</v>
      </c>
      <c r="E50" s="21">
        <v>1308</v>
      </c>
      <c r="F50" s="22">
        <v>1908</v>
      </c>
    </row>
    <row r="51" spans="2:6" ht="15.75" thickBot="1" x14ac:dyDescent="0.3">
      <c r="B51" s="7" t="s">
        <v>16</v>
      </c>
      <c r="C51" s="34"/>
      <c r="D51" s="34">
        <v>1</v>
      </c>
      <c r="E51" s="34"/>
      <c r="F51" s="35">
        <v>1</v>
      </c>
    </row>
    <row r="52" spans="2:6" ht="15.75" x14ac:dyDescent="0.3">
      <c r="B52" s="8" t="s">
        <v>6</v>
      </c>
      <c r="C52" s="23">
        <f>+C47/C40</f>
        <v>0.611323155216285</v>
      </c>
      <c r="D52" s="23">
        <f t="shared" ref="D52:F52" si="4">+D47/D40</f>
        <v>0.59811730629978277</v>
      </c>
      <c r="E52" s="23">
        <f t="shared" si="4"/>
        <v>0.68442974396667888</v>
      </c>
      <c r="F52" s="25">
        <f t="shared" si="4"/>
        <v>0.65615747779467071</v>
      </c>
    </row>
    <row r="53" spans="2:6" ht="16.5" thickBot="1" x14ac:dyDescent="0.35">
      <c r="B53" s="10" t="s">
        <v>7</v>
      </c>
      <c r="C53" s="24">
        <f>+C47/(C40-C42-C45-C49)</f>
        <v>0.74844236760124616</v>
      </c>
      <c r="D53" s="24">
        <f t="shared" ref="D53:F53" si="5">+D47/(D40-D42-D45-D49)</f>
        <v>0.69940728196443691</v>
      </c>
      <c r="E53" s="24">
        <f t="shared" si="5"/>
        <v>0.78249299719887955</v>
      </c>
      <c r="F53" s="26">
        <f t="shared" si="5"/>
        <v>0.76024476172816613</v>
      </c>
    </row>
    <row r="54" spans="2:6" ht="15.75" thickBot="1" x14ac:dyDescent="0.3"/>
    <row r="55" spans="2:6" x14ac:dyDescent="0.25">
      <c r="B55" s="1" t="s">
        <v>0</v>
      </c>
      <c r="C55" s="2" t="s">
        <v>18</v>
      </c>
      <c r="D55" s="2" t="s">
        <v>21</v>
      </c>
      <c r="E55" s="2" t="s">
        <v>22</v>
      </c>
      <c r="F55" s="3" t="s">
        <v>1</v>
      </c>
    </row>
    <row r="56" spans="2:6" x14ac:dyDescent="0.25">
      <c r="B56" s="4" t="s">
        <v>19</v>
      </c>
      <c r="C56" s="17">
        <v>82</v>
      </c>
      <c r="D56" s="17">
        <v>702</v>
      </c>
      <c r="E56" s="17">
        <v>1089</v>
      </c>
      <c r="F56" s="18">
        <v>1873</v>
      </c>
    </row>
    <row r="57" spans="2:6" x14ac:dyDescent="0.25">
      <c r="B57" s="5" t="s">
        <v>2</v>
      </c>
      <c r="C57" s="19">
        <v>11</v>
      </c>
      <c r="D57" s="19">
        <v>63</v>
      </c>
      <c r="E57" s="19">
        <v>255</v>
      </c>
      <c r="F57" s="20">
        <v>329</v>
      </c>
    </row>
    <row r="58" spans="2:6" x14ac:dyDescent="0.25">
      <c r="B58" s="6" t="s">
        <v>3</v>
      </c>
      <c r="C58" s="21"/>
      <c r="D58" s="21">
        <v>6</v>
      </c>
      <c r="E58" s="21">
        <v>14</v>
      </c>
      <c r="F58" s="22">
        <v>20</v>
      </c>
    </row>
    <row r="59" spans="2:6" x14ac:dyDescent="0.25">
      <c r="B59" s="6" t="s">
        <v>4</v>
      </c>
      <c r="C59" s="21">
        <v>9</v>
      </c>
      <c r="D59" s="21">
        <v>24</v>
      </c>
      <c r="E59" s="21">
        <v>170</v>
      </c>
      <c r="F59" s="22">
        <v>203</v>
      </c>
    </row>
    <row r="60" spans="2:6" x14ac:dyDescent="0.25">
      <c r="B60" s="6" t="s">
        <v>16</v>
      </c>
      <c r="C60" s="21">
        <v>2</v>
      </c>
      <c r="D60" s="21">
        <v>33</v>
      </c>
      <c r="E60" s="21">
        <v>71</v>
      </c>
      <c r="F60" s="22">
        <v>106</v>
      </c>
    </row>
    <row r="61" spans="2:6" x14ac:dyDescent="0.25">
      <c r="B61" s="5" t="s">
        <v>8</v>
      </c>
      <c r="C61" s="19">
        <v>8</v>
      </c>
      <c r="D61" s="19">
        <v>61</v>
      </c>
      <c r="E61" s="19">
        <v>110</v>
      </c>
      <c r="F61" s="20">
        <v>179</v>
      </c>
    </row>
    <row r="62" spans="2:6" x14ac:dyDescent="0.25">
      <c r="B62" s="6" t="s">
        <v>3</v>
      </c>
      <c r="C62" s="21"/>
      <c r="D62" s="21">
        <v>2</v>
      </c>
      <c r="E62" s="21">
        <v>5</v>
      </c>
      <c r="F62" s="22">
        <v>7</v>
      </c>
    </row>
    <row r="63" spans="2:6" x14ac:dyDescent="0.25">
      <c r="B63" s="6" t="s">
        <v>4</v>
      </c>
      <c r="C63" s="21"/>
      <c r="D63" s="21"/>
      <c r="E63" s="21">
        <v>4</v>
      </c>
      <c r="F63" s="22">
        <v>4</v>
      </c>
    </row>
    <row r="64" spans="2:6" x14ac:dyDescent="0.25">
      <c r="B64" s="6" t="s">
        <v>16</v>
      </c>
      <c r="C64" s="21">
        <v>8</v>
      </c>
      <c r="D64" s="21">
        <v>59</v>
      </c>
      <c r="E64" s="21">
        <v>101</v>
      </c>
      <c r="F64" s="22">
        <v>168</v>
      </c>
    </row>
    <row r="65" spans="2:6" x14ac:dyDescent="0.25">
      <c r="B65" s="5" t="s">
        <v>9</v>
      </c>
      <c r="C65" s="19">
        <v>20</v>
      </c>
      <c r="D65" s="19">
        <v>428</v>
      </c>
      <c r="E65" s="19">
        <v>474</v>
      </c>
      <c r="F65" s="20">
        <v>922</v>
      </c>
    </row>
    <row r="66" spans="2:6" x14ac:dyDescent="0.25">
      <c r="B66" s="5" t="s">
        <v>5</v>
      </c>
      <c r="C66" s="19">
        <v>43</v>
      </c>
      <c r="D66" s="19">
        <v>150</v>
      </c>
      <c r="E66" s="19">
        <v>250</v>
      </c>
      <c r="F66" s="20">
        <v>443</v>
      </c>
    </row>
    <row r="67" spans="2:6" x14ac:dyDescent="0.25">
      <c r="B67" s="6" t="s">
        <v>3</v>
      </c>
      <c r="C67" s="21">
        <v>1</v>
      </c>
      <c r="D67" s="21">
        <v>41</v>
      </c>
      <c r="E67" s="21">
        <v>62</v>
      </c>
      <c r="F67" s="22">
        <v>104</v>
      </c>
    </row>
    <row r="68" spans="2:6" x14ac:dyDescent="0.25">
      <c r="B68" s="6" t="s">
        <v>4</v>
      </c>
      <c r="C68" s="21">
        <v>39</v>
      </c>
      <c r="D68" s="21">
        <v>107</v>
      </c>
      <c r="E68" s="21">
        <v>169</v>
      </c>
      <c r="F68" s="22">
        <v>315</v>
      </c>
    </row>
    <row r="69" spans="2:6" ht="15.75" thickBot="1" x14ac:dyDescent="0.3">
      <c r="B69" s="7" t="s">
        <v>16</v>
      </c>
      <c r="C69" s="34">
        <v>3</v>
      </c>
      <c r="D69" s="34">
        <v>2</v>
      </c>
      <c r="E69" s="34">
        <v>19</v>
      </c>
      <c r="F69" s="35">
        <v>24</v>
      </c>
    </row>
    <row r="70" spans="2:6" ht="15.75" x14ac:dyDescent="0.3">
      <c r="B70" s="8" t="s">
        <v>6</v>
      </c>
      <c r="C70" s="9">
        <f>+C65/C56</f>
        <v>0.24390243902439024</v>
      </c>
      <c r="D70" s="9">
        <f t="shared" ref="D70:F70" si="6">+D65/D56</f>
        <v>0.6096866096866097</v>
      </c>
      <c r="E70" s="9">
        <f t="shared" si="6"/>
        <v>0.43526170798898073</v>
      </c>
      <c r="F70" s="15">
        <f t="shared" si="6"/>
        <v>0.49225840896956752</v>
      </c>
    </row>
    <row r="71" spans="2:6" ht="16.5" thickBot="1" x14ac:dyDescent="0.35">
      <c r="B71" s="10" t="s">
        <v>7</v>
      </c>
      <c r="C71" s="11">
        <f>+C65/(C56-C58-C62-C67)</f>
        <v>0.24691358024691357</v>
      </c>
      <c r="D71" s="11">
        <f t="shared" ref="D71:F71" si="7">+D65/(D56-D58-D62-D67)</f>
        <v>0.65543644716692195</v>
      </c>
      <c r="E71" s="11">
        <f t="shared" si="7"/>
        <v>0.47023809523809523</v>
      </c>
      <c r="F71" s="16">
        <f t="shared" si="7"/>
        <v>0.52927669345579798</v>
      </c>
    </row>
    <row r="72" spans="2:6" ht="15.75" thickBot="1" x14ac:dyDescent="0.3"/>
    <row r="73" spans="2:6" x14ac:dyDescent="0.25">
      <c r="B73" s="1" t="s">
        <v>0</v>
      </c>
      <c r="C73" s="2" t="s">
        <v>21</v>
      </c>
      <c r="D73" s="2" t="s">
        <v>22</v>
      </c>
      <c r="E73" s="3" t="s">
        <v>1</v>
      </c>
    </row>
    <row r="74" spans="2:6" x14ac:dyDescent="0.25">
      <c r="B74" s="4" t="s">
        <v>26</v>
      </c>
      <c r="C74" s="17">
        <v>3049</v>
      </c>
      <c r="D74" s="17">
        <v>320</v>
      </c>
      <c r="E74" s="18">
        <v>3369</v>
      </c>
    </row>
    <row r="75" spans="2:6" x14ac:dyDescent="0.25">
      <c r="B75" s="5" t="s">
        <v>2</v>
      </c>
      <c r="C75" s="19">
        <v>307</v>
      </c>
      <c r="D75" s="19">
        <v>54</v>
      </c>
      <c r="E75" s="20">
        <v>361</v>
      </c>
    </row>
    <row r="76" spans="2:6" x14ac:dyDescent="0.25">
      <c r="B76" s="6" t="s">
        <v>3</v>
      </c>
      <c r="C76" s="21">
        <v>271</v>
      </c>
      <c r="D76" s="21">
        <v>30</v>
      </c>
      <c r="E76" s="22">
        <v>301</v>
      </c>
    </row>
    <row r="77" spans="2:6" x14ac:dyDescent="0.25">
      <c r="B77" s="6" t="s">
        <v>4</v>
      </c>
      <c r="C77" s="21">
        <v>34</v>
      </c>
      <c r="D77" s="21">
        <v>7</v>
      </c>
      <c r="E77" s="22">
        <v>41</v>
      </c>
    </row>
    <row r="78" spans="2:6" x14ac:dyDescent="0.25">
      <c r="B78" s="6" t="s">
        <v>16</v>
      </c>
      <c r="C78" s="21">
        <v>2</v>
      </c>
      <c r="D78" s="21">
        <v>17</v>
      </c>
      <c r="E78" s="22">
        <v>19</v>
      </c>
    </row>
    <row r="79" spans="2:6" x14ac:dyDescent="0.25">
      <c r="B79" s="5" t="s">
        <v>8</v>
      </c>
      <c r="C79" s="19">
        <v>268</v>
      </c>
      <c r="D79" s="19">
        <v>32</v>
      </c>
      <c r="E79" s="20">
        <v>300</v>
      </c>
    </row>
    <row r="80" spans="2:6" x14ac:dyDescent="0.25">
      <c r="B80" s="6" t="s">
        <v>3</v>
      </c>
      <c r="C80" s="21">
        <v>161</v>
      </c>
      <c r="D80" s="21">
        <v>11</v>
      </c>
      <c r="E80" s="22">
        <v>172</v>
      </c>
    </row>
    <row r="81" spans="2:5" x14ac:dyDescent="0.25">
      <c r="B81" s="6" t="s">
        <v>4</v>
      </c>
      <c r="C81" s="21">
        <v>107</v>
      </c>
      <c r="D81" s="21">
        <v>21</v>
      </c>
      <c r="E81" s="22">
        <v>128</v>
      </c>
    </row>
    <row r="82" spans="2:5" x14ac:dyDescent="0.25">
      <c r="B82" s="5" t="s">
        <v>9</v>
      </c>
      <c r="C82" s="19">
        <v>1548</v>
      </c>
      <c r="D82" s="19">
        <v>143</v>
      </c>
      <c r="E82" s="20">
        <v>1691</v>
      </c>
    </row>
    <row r="83" spans="2:5" x14ac:dyDescent="0.25">
      <c r="B83" s="5" t="s">
        <v>5</v>
      </c>
      <c r="C83" s="19">
        <v>926</v>
      </c>
      <c r="D83" s="19">
        <v>91</v>
      </c>
      <c r="E83" s="20">
        <v>1017</v>
      </c>
    </row>
    <row r="84" spans="2:5" x14ac:dyDescent="0.25">
      <c r="B84" s="6" t="s">
        <v>3</v>
      </c>
      <c r="C84" s="21">
        <v>877</v>
      </c>
      <c r="D84" s="21">
        <v>61</v>
      </c>
      <c r="E84" s="22">
        <v>938</v>
      </c>
    </row>
    <row r="85" spans="2:5" ht="15.75" thickBot="1" x14ac:dyDescent="0.3">
      <c r="B85" s="7" t="s">
        <v>4</v>
      </c>
      <c r="C85" s="34">
        <v>49</v>
      </c>
      <c r="D85" s="34">
        <v>30</v>
      </c>
      <c r="E85" s="35">
        <v>79</v>
      </c>
    </row>
    <row r="86" spans="2:5" ht="15.75" x14ac:dyDescent="0.3">
      <c r="B86" s="8" t="s">
        <v>6</v>
      </c>
      <c r="C86" s="9">
        <f>+C82/C74</f>
        <v>0.50770744506395538</v>
      </c>
      <c r="D86" s="9">
        <f t="shared" ref="D86:E86" si="8">+D82/D74</f>
        <v>0.44687500000000002</v>
      </c>
      <c r="E86" s="15">
        <f t="shared" si="8"/>
        <v>0.50192935589195609</v>
      </c>
    </row>
    <row r="87" spans="2:5" ht="16.5" thickBot="1" x14ac:dyDescent="0.35">
      <c r="B87" s="10" t="s">
        <v>7</v>
      </c>
      <c r="C87" s="11">
        <f>+C82/(C74-C76-C80-C84)</f>
        <v>0.8896551724137931</v>
      </c>
      <c r="D87" s="11">
        <f t="shared" ref="D87:E87" si="9">+D82/(D74-D76-D80-D84)</f>
        <v>0.65596330275229353</v>
      </c>
      <c r="E87" s="16">
        <f t="shared" si="9"/>
        <v>0.86363636363636365</v>
      </c>
    </row>
    <row r="88" spans="2:5" ht="15.75" thickBot="1" x14ac:dyDescent="0.3">
      <c r="C88" s="38"/>
      <c r="D88" s="38"/>
    </row>
    <row r="89" spans="2:5" x14ac:dyDescent="0.25">
      <c r="B89" s="1" t="s">
        <v>0</v>
      </c>
      <c r="C89" s="2" t="s">
        <v>21</v>
      </c>
      <c r="D89" s="3" t="s">
        <v>1</v>
      </c>
    </row>
    <row r="90" spans="2:5" x14ac:dyDescent="0.25">
      <c r="B90" s="4" t="s">
        <v>11</v>
      </c>
      <c r="C90" s="17">
        <v>2258</v>
      </c>
      <c r="D90" s="18">
        <v>2258</v>
      </c>
    </row>
    <row r="91" spans="2:5" x14ac:dyDescent="0.25">
      <c r="B91" s="5" t="s">
        <v>2</v>
      </c>
      <c r="C91" s="19">
        <v>74</v>
      </c>
      <c r="D91" s="20">
        <v>74</v>
      </c>
    </row>
    <row r="92" spans="2:5" x14ac:dyDescent="0.25">
      <c r="B92" s="6" t="s">
        <v>24</v>
      </c>
      <c r="C92" s="21">
        <v>60</v>
      </c>
      <c r="D92" s="22">
        <v>60</v>
      </c>
    </row>
    <row r="93" spans="2:5" x14ac:dyDescent="0.25">
      <c r="B93" s="6" t="s">
        <v>25</v>
      </c>
      <c r="C93" s="21">
        <v>14</v>
      </c>
      <c r="D93" s="22">
        <v>14</v>
      </c>
    </row>
    <row r="94" spans="2:5" x14ac:dyDescent="0.25">
      <c r="B94" s="5" t="s">
        <v>8</v>
      </c>
      <c r="C94" s="19">
        <v>35</v>
      </c>
      <c r="D94" s="20">
        <v>35</v>
      </c>
    </row>
    <row r="95" spans="2:5" x14ac:dyDescent="0.25">
      <c r="B95" s="6" t="s">
        <v>24</v>
      </c>
      <c r="C95" s="21">
        <v>24</v>
      </c>
      <c r="D95" s="22">
        <v>24</v>
      </c>
    </row>
    <row r="96" spans="2:5" x14ac:dyDescent="0.25">
      <c r="B96" s="6" t="s">
        <v>25</v>
      </c>
      <c r="C96" s="21">
        <v>11</v>
      </c>
      <c r="D96" s="22">
        <v>11</v>
      </c>
    </row>
    <row r="97" spans="2:4" x14ac:dyDescent="0.25">
      <c r="B97" s="5" t="s">
        <v>9</v>
      </c>
      <c r="C97" s="19">
        <v>1429</v>
      </c>
      <c r="D97" s="20">
        <v>1429</v>
      </c>
    </row>
    <row r="98" spans="2:4" x14ac:dyDescent="0.25">
      <c r="B98" s="5" t="s">
        <v>5</v>
      </c>
      <c r="C98" s="19">
        <v>720</v>
      </c>
      <c r="D98" s="20">
        <v>720</v>
      </c>
    </row>
    <row r="99" spans="2:4" x14ac:dyDescent="0.25">
      <c r="B99" s="6" t="s">
        <v>24</v>
      </c>
      <c r="C99" s="21">
        <v>580</v>
      </c>
      <c r="D99" s="22">
        <v>580</v>
      </c>
    </row>
    <row r="100" spans="2:4" ht="15.75" thickBot="1" x14ac:dyDescent="0.3">
      <c r="B100" s="7" t="s">
        <v>25</v>
      </c>
      <c r="C100" s="34">
        <v>140</v>
      </c>
      <c r="D100" s="35">
        <v>140</v>
      </c>
    </row>
    <row r="101" spans="2:4" ht="15.75" x14ac:dyDescent="0.3">
      <c r="B101" s="36" t="s">
        <v>6</v>
      </c>
      <c r="C101" s="23">
        <f>+C97/C90</f>
        <v>0.6328609388839681</v>
      </c>
      <c r="D101" s="25">
        <f>+D97/D90</f>
        <v>0.6328609388839681</v>
      </c>
    </row>
    <row r="102" spans="2:4" ht="16.5" thickBot="1" x14ac:dyDescent="0.35">
      <c r="B102" s="37" t="s">
        <v>7</v>
      </c>
      <c r="C102" s="24">
        <f>+C97/(C90-C92-C95-C99)</f>
        <v>0.89648682559598492</v>
      </c>
      <c r="D102" s="26">
        <f>+D97/(D90-D92-D95-D99)</f>
        <v>0.89648682559598492</v>
      </c>
    </row>
    <row r="103" spans="2:4" ht="15.75" thickBot="1" x14ac:dyDescent="0.3"/>
    <row r="104" spans="2:4" x14ac:dyDescent="0.25">
      <c r="B104" s="1" t="s">
        <v>0</v>
      </c>
      <c r="C104" s="2" t="s">
        <v>21</v>
      </c>
      <c r="D104" s="3" t="s">
        <v>1</v>
      </c>
    </row>
    <row r="105" spans="2:4" x14ac:dyDescent="0.25">
      <c r="B105" s="4" t="s">
        <v>17</v>
      </c>
      <c r="C105" s="17">
        <v>1055</v>
      </c>
      <c r="D105" s="18">
        <v>1055</v>
      </c>
    </row>
    <row r="106" spans="2:4" x14ac:dyDescent="0.25">
      <c r="B106" s="5" t="s">
        <v>2</v>
      </c>
      <c r="C106" s="19">
        <v>54</v>
      </c>
      <c r="D106" s="20">
        <v>54</v>
      </c>
    </row>
    <row r="107" spans="2:4" x14ac:dyDescent="0.25">
      <c r="B107" s="6" t="s">
        <v>25</v>
      </c>
      <c r="C107" s="21">
        <v>49</v>
      </c>
      <c r="D107" s="22">
        <v>49</v>
      </c>
    </row>
    <row r="108" spans="2:4" x14ac:dyDescent="0.25">
      <c r="B108" s="6" t="s">
        <v>16</v>
      </c>
      <c r="C108" s="21">
        <v>1</v>
      </c>
      <c r="D108" s="22">
        <v>1</v>
      </c>
    </row>
    <row r="109" spans="2:4" x14ac:dyDescent="0.25">
      <c r="B109" s="6" t="s">
        <v>24</v>
      </c>
      <c r="C109" s="21">
        <v>4</v>
      </c>
      <c r="D109" s="22">
        <v>4</v>
      </c>
    </row>
    <row r="110" spans="2:4" x14ac:dyDescent="0.25">
      <c r="B110" s="5" t="s">
        <v>8</v>
      </c>
      <c r="C110" s="19">
        <v>124</v>
      </c>
      <c r="D110" s="20">
        <v>124</v>
      </c>
    </row>
    <row r="111" spans="2:4" x14ac:dyDescent="0.25">
      <c r="B111" s="6" t="s">
        <v>25</v>
      </c>
      <c r="C111" s="21">
        <v>79</v>
      </c>
      <c r="D111" s="22">
        <v>79</v>
      </c>
    </row>
    <row r="112" spans="2:4" x14ac:dyDescent="0.25">
      <c r="B112" s="6" t="s">
        <v>24</v>
      </c>
      <c r="C112" s="21">
        <v>45</v>
      </c>
      <c r="D112" s="22">
        <v>45</v>
      </c>
    </row>
    <row r="113" spans="2:4" x14ac:dyDescent="0.25">
      <c r="B113" s="5" t="s">
        <v>9</v>
      </c>
      <c r="C113" s="19">
        <v>651</v>
      </c>
      <c r="D113" s="20">
        <v>651</v>
      </c>
    </row>
    <row r="114" spans="2:4" x14ac:dyDescent="0.25">
      <c r="B114" s="5" t="s">
        <v>5</v>
      </c>
      <c r="C114" s="19">
        <v>226</v>
      </c>
      <c r="D114" s="20">
        <v>226</v>
      </c>
    </row>
    <row r="115" spans="2:4" x14ac:dyDescent="0.25">
      <c r="B115" s="6" t="s">
        <v>25</v>
      </c>
      <c r="C115" s="21">
        <v>167</v>
      </c>
      <c r="D115" s="22">
        <v>167</v>
      </c>
    </row>
    <row r="116" spans="2:4" ht="15.75" thickBot="1" x14ac:dyDescent="0.3">
      <c r="B116" s="7" t="s">
        <v>24</v>
      </c>
      <c r="C116" s="34">
        <v>59</v>
      </c>
      <c r="D116" s="35">
        <v>59</v>
      </c>
    </row>
    <row r="117" spans="2:4" ht="15.75" x14ac:dyDescent="0.3">
      <c r="B117" s="8" t="s">
        <v>6</v>
      </c>
      <c r="C117" s="9">
        <f>+C113/C105</f>
        <v>0.61706161137440763</v>
      </c>
      <c r="D117" s="15">
        <f>+D113/D105</f>
        <v>0.61706161137440763</v>
      </c>
    </row>
    <row r="118" spans="2:4" ht="16.5" thickBot="1" x14ac:dyDescent="0.35">
      <c r="B118" s="10" t="s">
        <v>7</v>
      </c>
      <c r="C118" s="11">
        <f>+C113/(C105-C109-C112-C116)</f>
        <v>0.6874340021119324</v>
      </c>
      <c r="D118" s="16">
        <f>+D113/(D105-D109-D112-D116)</f>
        <v>0.6874340021119324</v>
      </c>
    </row>
  </sheetData>
  <sortState ref="I6:K12">
    <sortCondition descending="1" ref="K6:K12"/>
  </sortState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2018</Filtro>
    <Orden xmlns="8cf1b8fd-72df-4c21-8306-a5f720778edf">72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96AC94CF-6422-4669-9E2C-D162204F1F01}"/>
</file>

<file path=customXml/itemProps2.xml><?xml version="1.0" encoding="utf-8"?>
<ds:datastoreItem xmlns:ds="http://schemas.openxmlformats.org/officeDocument/2006/customXml" ds:itemID="{1A053628-BABA-40FB-9D5E-A57AF736B022}"/>
</file>

<file path=customXml/itemProps3.xml><?xml version="1.0" encoding="utf-8"?>
<ds:datastoreItem xmlns:ds="http://schemas.openxmlformats.org/officeDocument/2006/customXml" ds:itemID="{317F047C-A029-41E1-908B-8DB2B8A70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marzo 2018</dc:title>
  <dc:creator>Julian Camilo Villar Chacon</dc:creator>
  <cp:lastModifiedBy>Amalia Perez Alzate</cp:lastModifiedBy>
  <dcterms:created xsi:type="dcterms:W3CDTF">2017-11-30T16:30:56Z</dcterms:created>
  <dcterms:modified xsi:type="dcterms:W3CDTF">2018-06-12T19:32:49Z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